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_00\Desktop\SIF 4to TRIM 2024\20 EAEPE cog 4to TRIM 24\"/>
    </mc:Choice>
  </mc:AlternateContent>
  <xr:revisionPtr revIDLastSave="0" documentId="13_ncr:1_{E814FEA6-474A-42C9-BFC0-0FDF552A2169}" xr6:coauthVersionLast="47" xr6:coauthVersionMax="47" xr10:uidLastSave="{00000000-0000-0000-0000-000000000000}"/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9510" yWindow="375" windowWidth="17505" windowHeight="14850" xr2:uid="{00000000-000D-0000-FFFF-FFFF00000000}"/>
  </bookViews>
  <sheets>
    <sheet name="EAEPE_COG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H80" i="1" l="1"/>
  <c r="H70" i="1"/>
  <c r="H13" i="1"/>
  <c r="G17" i="1"/>
  <c r="F17" i="1"/>
  <c r="D17" i="1"/>
  <c r="C17" i="1"/>
  <c r="G27" i="1"/>
  <c r="F27" i="1"/>
  <c r="D27" i="1"/>
  <c r="C27" i="1"/>
  <c r="G37" i="1"/>
  <c r="F37" i="1"/>
  <c r="D37" i="1"/>
  <c r="C37" i="1"/>
  <c r="G47" i="1"/>
  <c r="F47" i="1"/>
  <c r="D47" i="1"/>
  <c r="C47" i="1"/>
  <c r="G57" i="1"/>
  <c r="F57" i="1"/>
  <c r="D57" i="1"/>
  <c r="C57" i="1"/>
  <c r="G61" i="1"/>
  <c r="F61" i="1"/>
  <c r="D61" i="1"/>
  <c r="C61" i="1"/>
  <c r="E61" i="1" s="1"/>
  <c r="H61" i="1" s="1"/>
  <c r="G69" i="1"/>
  <c r="F69" i="1"/>
  <c r="D69" i="1"/>
  <c r="C69" i="1"/>
  <c r="G73" i="1"/>
  <c r="F73" i="1"/>
  <c r="D73" i="1"/>
  <c r="C73" i="1"/>
  <c r="G9" i="1"/>
  <c r="F9" i="1"/>
  <c r="D9" i="1"/>
  <c r="E79" i="1"/>
  <c r="H79" i="1" s="1"/>
  <c r="E78" i="1"/>
  <c r="H78" i="1" s="1"/>
  <c r="E77" i="1"/>
  <c r="H77" i="1" s="1"/>
  <c r="E76" i="1"/>
  <c r="H76" i="1" s="1"/>
  <c r="E75" i="1"/>
  <c r="H75" i="1" s="1"/>
  <c r="E74" i="1"/>
  <c r="H74" i="1" s="1"/>
  <c r="E72" i="1"/>
  <c r="H72" i="1" s="1"/>
  <c r="E71" i="1"/>
  <c r="H71" i="1" s="1"/>
  <c r="E70" i="1"/>
  <c r="E68" i="1"/>
  <c r="H68" i="1" s="1"/>
  <c r="E67" i="1"/>
  <c r="H67" i="1" s="1"/>
  <c r="E66" i="1"/>
  <c r="H66" i="1" s="1"/>
  <c r="E65" i="1"/>
  <c r="H65" i="1" s="1"/>
  <c r="E64" i="1"/>
  <c r="H64" i="1" s="1"/>
  <c r="E63" i="1"/>
  <c r="H63" i="1" s="1"/>
  <c r="E62" i="1"/>
  <c r="H62" i="1" s="1"/>
  <c r="E60" i="1"/>
  <c r="H60" i="1" s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6" i="1"/>
  <c r="H16" i="1" s="1"/>
  <c r="E15" i="1"/>
  <c r="H15" i="1" s="1"/>
  <c r="E14" i="1"/>
  <c r="H14" i="1" s="1"/>
  <c r="E12" i="1"/>
  <c r="H12" i="1" s="1"/>
  <c r="E11" i="1"/>
  <c r="H11" i="1" s="1"/>
  <c r="E10" i="1"/>
  <c r="H10" i="1" s="1"/>
  <c r="C9" i="1"/>
  <c r="E69" i="1" l="1"/>
  <c r="H69" i="1" s="1"/>
  <c r="E73" i="1"/>
  <c r="H73" i="1" s="1"/>
  <c r="D81" i="1"/>
  <c r="F81" i="1"/>
  <c r="G81" i="1"/>
  <c r="E37" i="1"/>
  <c r="H37" i="1" s="1"/>
  <c r="E27" i="1"/>
  <c r="H27" i="1" s="1"/>
  <c r="E17" i="1"/>
  <c r="H17" i="1" s="1"/>
  <c r="E57" i="1"/>
  <c r="H57" i="1" s="1"/>
  <c r="E9" i="1"/>
  <c r="H9" i="1" s="1"/>
  <c r="C81" i="1"/>
  <c r="E47" i="1"/>
  <c r="H47" i="1" s="1"/>
  <c r="E81" i="1" l="1"/>
  <c r="H81" i="1" s="1"/>
</calcChain>
</file>

<file path=xl/sharedStrings.xml><?xml version="1.0" encoding="utf-8"?>
<sst xmlns="http://schemas.openxmlformats.org/spreadsheetml/2006/main" count="95" uniqueCount="94">
  <si>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</si>
  <si>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</si>
  <si>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</si>
  <si>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</si>
  <si>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</si>
  <si>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</si>
  <si>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</si>
  <si>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</si>
  <si>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</si>
  <si>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</si>
  <si>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</si>
  <si>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</si>
  <si>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</si>
  <si>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</si>
  <si>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</si>
  <si>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</si>
  <si>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</si>
  <si>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</si>
  <si>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</si>
  <si>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</si>
  <si>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</si>
  <si>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</si>
  <si>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</si>
  <si>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</si>
  <si>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</si>
  <si>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</si>
  <si>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</si>
  <si>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</si>
  <si>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</si>
  <si>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</si>
  <si>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</si>
  <si>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</si>
  <si>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</si>
  <si>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</si>
  <si>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</si>
  <si>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</si>
  <si>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</si>
  <si>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</si>
  <si>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</si>
  <si>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</si>
  <si>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</si>
  <si>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</si>
  <si>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</si>
  <si>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</si>
  <si>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</si>
  <si>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</si>
  <si>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</si>
  <si>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</si>
  <si>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</si>
  <si>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</si>
  <si>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</si>
  <si>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</si>
  <si>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</si>
  <si>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</si>
  <si>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</si>
  <si>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</si>
  <si>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</si>
  <si>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</si>
  <si>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</si>
  <si>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</si>
  <si>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</si>
  <si>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</si>
  <si>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</si>
  <si>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</si>
  <si>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</si>
  <si>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</si>
  <si>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</si>
  <si>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</si>
  <si>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</si>
  <si>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</si>
  <si>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</si>
  <si>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</si>
  <si>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</si>
  <si>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</si>
  <si>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</si>
  <si>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</si>
  <si>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</si>
  <si>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</si>
  <si>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</si>
  <si>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</si>
  <si>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</si>
  <si>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</si>
  <si>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</si>
  <si>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</si>
  <si>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</si>
  <si>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</si>
  <si>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Junta Municipal de Agua y Saneamiento de Meoqui</t>
  </si>
  <si>
    <t>Del 01 Enero al 31 Diciembre 2024</t>
  </si>
  <si>
    <t>"Bajo protesta de decir verdad declaramos que los Estados Financieros y sus notas, son razonablemente correctos y son responsabilidad del emisor".</t>
  </si>
  <si>
    <t>_________________________________</t>
  </si>
  <si>
    <t>C. JOSE LUIS CISNEROS CARLOS</t>
  </si>
  <si>
    <t>C. P. ROSA MARIA PIÑON ANCHONDO</t>
  </si>
  <si>
    <t>DIRECTOR EJECUTIVO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</si>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</sst>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indexed="8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</cellXfs>
  <cellStyles count="3">
    <cellStyle name="Millares" xfId="1" builtinId="3"/>
    <cellStyle name="Millares 2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OG">
    <pageSetUpPr fitToPage="1"/>
  </sheetPr>
  <dimension ref="B1:I205"/>
  <sheetViews>
    <sheetView tabSelected="1" topLeftCell="A46" zoomScale="80" zoomScaleNormal="80" workbookViewId="0">
      <selection activeCell="H89" sqref="B2:H89"/>
    </sheetView>
  </sheetViews>
  <sheetFormatPr baseColWidth="10" defaultColWidth="11.42578125" defaultRowHeight="12" x14ac:dyDescent="0.2"/>
  <cols>
    <col min="1" max="1" width="4.7109375" style="1" customWidth="1"/>
    <col min="2" max="2" width="58.7109375" style="1" customWidth="1"/>
    <col min="3" max="3" width="17.28515625" style="1" bestFit="1" customWidth="1"/>
    <col min="4" max="4" width="16.28515625" style="1" customWidth="1"/>
    <col min="5" max="5" width="17.28515625" style="1" bestFit="1" customWidth="1"/>
    <col min="6" max="7" width="16.7109375" style="1" bestFit="1" customWidth="1"/>
    <col min="8" max="8" width="16.42578125" style="1" bestFit="1" customWidth="1"/>
    <col min="9" max="9" width="4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24" t="s">
        <v>86</v>
      </c>
      <c r="C2" s="25"/>
      <c r="D2" s="25"/>
      <c r="E2" s="25"/>
      <c r="F2" s="25"/>
      <c r="G2" s="25"/>
      <c r="H2" s="26"/>
    </row>
    <row r="3" spans="2:9" x14ac:dyDescent="0.2">
      <c r="B3" s="27" t="s">
        <v>1</v>
      </c>
      <c r="C3" s="28"/>
      <c r="D3" s="28"/>
      <c r="E3" s="28"/>
      <c r="F3" s="28"/>
      <c r="G3" s="28"/>
      <c r="H3" s="29"/>
    </row>
    <row r="4" spans="2:9" x14ac:dyDescent="0.2">
      <c r="B4" s="27" t="s">
        <v>2</v>
      </c>
      <c r="C4" s="28"/>
      <c r="D4" s="28"/>
      <c r="E4" s="28"/>
      <c r="F4" s="28"/>
      <c r="G4" s="28"/>
      <c r="H4" s="29"/>
    </row>
    <row r="5" spans="2:9" ht="12.75" thickBot="1" x14ac:dyDescent="0.25">
      <c r="B5" s="30" t="s">
        <v>87</v>
      </c>
      <c r="C5" s="31"/>
      <c r="D5" s="31"/>
      <c r="E5" s="31"/>
      <c r="F5" s="31"/>
      <c r="G5" s="31"/>
      <c r="H5" s="32"/>
    </row>
    <row r="6" spans="2:9" ht="12.75" thickBot="1" x14ac:dyDescent="0.25">
      <c r="B6" s="33" t="s">
        <v>3</v>
      </c>
      <c r="C6" s="36" t="s">
        <v>4</v>
      </c>
      <c r="D6" s="37"/>
      <c r="E6" s="37"/>
      <c r="F6" s="37"/>
      <c r="G6" s="38"/>
      <c r="H6" s="39" t="s">
        <v>5</v>
      </c>
    </row>
    <row r="7" spans="2:9" ht="24.75" thickBot="1" x14ac:dyDescent="0.25">
      <c r="B7" s="34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0"/>
    </row>
    <row r="8" spans="2:9" ht="15.75" customHeight="1" thickBot="1" x14ac:dyDescent="0.25">
      <c r="B8" s="35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">
      <c r="B9" s="6" t="s">
        <v>13</v>
      </c>
      <c r="C9" s="16">
        <f>SUM(C10:C16)</f>
        <v>17017861.199999999</v>
      </c>
      <c r="D9" s="16">
        <f>SUM(D10:D16)</f>
        <v>1418896.49</v>
      </c>
      <c r="E9" s="16">
        <f t="shared" ref="E9:E26" si="0">C9+D9</f>
        <v>18436757.689999998</v>
      </c>
      <c r="F9" s="16">
        <f>SUM(F10:F16)</f>
        <v>18436757.690000001</v>
      </c>
      <c r="G9" s="16">
        <f>SUM(G10:G16)</f>
        <v>16790857.329999998</v>
      </c>
      <c r="H9" s="16">
        <f t="shared" ref="H9:H40" si="1">E9-F9</f>
        <v>0</v>
      </c>
    </row>
    <row r="10" spans="2:9" ht="12" customHeight="1" x14ac:dyDescent="0.2">
      <c r="B10" s="11" t="s">
        <v>14</v>
      </c>
      <c r="C10" s="12">
        <v>6665907.2300000004</v>
      </c>
      <c r="D10" s="13">
        <v>-475499.76</v>
      </c>
      <c r="E10" s="18">
        <f t="shared" si="0"/>
        <v>6190407.4700000007</v>
      </c>
      <c r="F10" s="12">
        <v>6190407.4699999997</v>
      </c>
      <c r="G10" s="12">
        <v>6190407.4699999997</v>
      </c>
      <c r="H10" s="20">
        <f t="shared" si="1"/>
        <v>0</v>
      </c>
    </row>
    <row r="11" spans="2:9" ht="12" customHeight="1" x14ac:dyDescent="0.2">
      <c r="B11" s="11" t="s">
        <v>15</v>
      </c>
      <c r="C11" s="12">
        <v>195527</v>
      </c>
      <c r="D11" s="13">
        <v>91822.24</v>
      </c>
      <c r="E11" s="18">
        <f t="shared" si="0"/>
        <v>287349.24</v>
      </c>
      <c r="F11" s="12">
        <v>287349.24</v>
      </c>
      <c r="G11" s="12">
        <v>287349.24</v>
      </c>
      <c r="H11" s="20">
        <f t="shared" si="1"/>
        <v>0</v>
      </c>
    </row>
    <row r="12" spans="2:9" ht="12" customHeight="1" x14ac:dyDescent="0.2">
      <c r="B12" s="11" t="s">
        <v>16</v>
      </c>
      <c r="C12" s="12">
        <v>5462725.1399999997</v>
      </c>
      <c r="D12" s="13">
        <v>956858.42</v>
      </c>
      <c r="E12" s="18">
        <f t="shared" si="0"/>
        <v>6419583.5599999996</v>
      </c>
      <c r="F12" s="12">
        <v>6419583.5599999996</v>
      </c>
      <c r="G12" s="12">
        <v>4798897.3</v>
      </c>
      <c r="H12" s="20">
        <f t="shared" si="1"/>
        <v>0</v>
      </c>
    </row>
    <row r="13" spans="2:9" ht="12" customHeight="1" x14ac:dyDescent="0.2">
      <c r="B13" s="11" t="s">
        <v>17</v>
      </c>
      <c r="C13" s="12">
        <v>2970576.61</v>
      </c>
      <c r="D13" s="13">
        <v>-296232.3</v>
      </c>
      <c r="E13" s="18">
        <f>C13+D13</f>
        <v>2674344.31</v>
      </c>
      <c r="F13" s="12">
        <v>2674344.31</v>
      </c>
      <c r="G13" s="12">
        <v>2649130.21</v>
      </c>
      <c r="H13" s="20">
        <f t="shared" si="1"/>
        <v>0</v>
      </c>
    </row>
    <row r="14" spans="2:9" ht="12" customHeight="1" x14ac:dyDescent="0.2">
      <c r="B14" s="11" t="s">
        <v>18</v>
      </c>
      <c r="C14" s="12">
        <v>1723125.22</v>
      </c>
      <c r="D14" s="13">
        <v>1141947.8899999999</v>
      </c>
      <c r="E14" s="18">
        <f t="shared" si="0"/>
        <v>2865073.11</v>
      </c>
      <c r="F14" s="12">
        <v>2865073.11</v>
      </c>
      <c r="G14" s="12">
        <v>2865073.11</v>
      </c>
      <c r="H14" s="20">
        <f t="shared" si="1"/>
        <v>0</v>
      </c>
    </row>
    <row r="15" spans="2:9" ht="12" customHeight="1" x14ac:dyDescent="0.2">
      <c r="B15" s="11" t="s">
        <v>19</v>
      </c>
      <c r="C15" s="12">
        <v>0</v>
      </c>
      <c r="D15" s="13">
        <v>0</v>
      </c>
      <c r="E15" s="18">
        <f t="shared" si="0"/>
        <v>0</v>
      </c>
      <c r="F15" s="12">
        <v>0</v>
      </c>
      <c r="G15" s="12">
        <v>0</v>
      </c>
      <c r="H15" s="20">
        <f t="shared" si="1"/>
        <v>0</v>
      </c>
    </row>
    <row r="16" spans="2:9" ht="12" customHeight="1" x14ac:dyDescent="0.2">
      <c r="B16" s="11" t="s">
        <v>20</v>
      </c>
      <c r="C16" s="12">
        <v>0</v>
      </c>
      <c r="D16" s="13">
        <v>0</v>
      </c>
      <c r="E16" s="18">
        <f t="shared" si="0"/>
        <v>0</v>
      </c>
      <c r="F16" s="12">
        <v>0</v>
      </c>
      <c r="G16" s="12">
        <v>0</v>
      </c>
      <c r="H16" s="20">
        <f t="shared" si="1"/>
        <v>0</v>
      </c>
    </row>
    <row r="17" spans="2:8" ht="24" customHeight="1" x14ac:dyDescent="0.2">
      <c r="B17" s="6" t="s">
        <v>21</v>
      </c>
      <c r="C17" s="16">
        <f>SUM(C18:C26)</f>
        <v>13146539.919999998</v>
      </c>
      <c r="D17" s="16">
        <f>SUM(D18:D26)</f>
        <v>-789431.95</v>
      </c>
      <c r="E17" s="16">
        <f t="shared" si="0"/>
        <v>12357107.969999999</v>
      </c>
      <c r="F17" s="16">
        <f>SUM(F18:F26)</f>
        <v>11824645.139999997</v>
      </c>
      <c r="G17" s="16">
        <f>SUM(G18:G26)</f>
        <v>10505205.140000001</v>
      </c>
      <c r="H17" s="16">
        <f t="shared" si="1"/>
        <v>532462.83000000194</v>
      </c>
    </row>
    <row r="18" spans="2:8" ht="24" x14ac:dyDescent="0.2">
      <c r="B18" s="9" t="s">
        <v>22</v>
      </c>
      <c r="C18" s="12">
        <v>581651.27</v>
      </c>
      <c r="D18" s="13">
        <v>-22763.46</v>
      </c>
      <c r="E18" s="18">
        <f t="shared" si="0"/>
        <v>558887.81000000006</v>
      </c>
      <c r="F18" s="12">
        <v>467015.15</v>
      </c>
      <c r="G18" s="12">
        <v>467015.15</v>
      </c>
      <c r="H18" s="20">
        <f t="shared" si="1"/>
        <v>91872.660000000033</v>
      </c>
    </row>
    <row r="19" spans="2:8" ht="12" customHeight="1" x14ac:dyDescent="0.2">
      <c r="B19" s="9" t="s">
        <v>23</v>
      </c>
      <c r="C19" s="12">
        <v>220131.44</v>
      </c>
      <c r="D19" s="13">
        <v>-99533.64</v>
      </c>
      <c r="E19" s="18">
        <f t="shared" si="0"/>
        <v>120597.8</v>
      </c>
      <c r="F19" s="12">
        <v>120597.8</v>
      </c>
      <c r="G19" s="12">
        <v>120597.8</v>
      </c>
      <c r="H19" s="20">
        <f t="shared" si="1"/>
        <v>0</v>
      </c>
    </row>
    <row r="20" spans="2:8" ht="12" customHeight="1" x14ac:dyDescent="0.2">
      <c r="B20" s="9" t="s">
        <v>24</v>
      </c>
      <c r="C20" s="12">
        <v>1980857.72</v>
      </c>
      <c r="D20" s="13">
        <v>-648907.72</v>
      </c>
      <c r="E20" s="18">
        <f t="shared" si="0"/>
        <v>1331950</v>
      </c>
      <c r="F20" s="12">
        <v>1331950</v>
      </c>
      <c r="G20" s="12">
        <v>12510</v>
      </c>
      <c r="H20" s="20">
        <f t="shared" si="1"/>
        <v>0</v>
      </c>
    </row>
    <row r="21" spans="2:8" ht="12" customHeight="1" x14ac:dyDescent="0.2">
      <c r="B21" s="9" t="s">
        <v>25</v>
      </c>
      <c r="C21" s="12">
        <v>3895445.3</v>
      </c>
      <c r="D21" s="13">
        <v>-263915.96000000002</v>
      </c>
      <c r="E21" s="18">
        <f t="shared" si="0"/>
        <v>3631529.34</v>
      </c>
      <c r="F21" s="12">
        <v>3510295.14</v>
      </c>
      <c r="G21" s="12">
        <v>3510295.14</v>
      </c>
      <c r="H21" s="20">
        <f t="shared" si="1"/>
        <v>121234.19999999972</v>
      </c>
    </row>
    <row r="22" spans="2:8" ht="12" customHeight="1" x14ac:dyDescent="0.2">
      <c r="B22" s="9" t="s">
        <v>26</v>
      </c>
      <c r="C22" s="12">
        <v>2590385.0299999998</v>
      </c>
      <c r="D22" s="13">
        <v>1163634.8400000001</v>
      </c>
      <c r="E22" s="18">
        <f t="shared" si="0"/>
        <v>3754019.87</v>
      </c>
      <c r="F22" s="12">
        <v>3715635.86</v>
      </c>
      <c r="G22" s="12">
        <v>3715635.86</v>
      </c>
      <c r="H22" s="20">
        <f t="shared" si="1"/>
        <v>38384.010000000242</v>
      </c>
    </row>
    <row r="23" spans="2:8" ht="12" customHeight="1" x14ac:dyDescent="0.2">
      <c r="B23" s="9" t="s">
        <v>27</v>
      </c>
      <c r="C23" s="12">
        <v>1656208.34</v>
      </c>
      <c r="D23" s="13">
        <v>-251324.16</v>
      </c>
      <c r="E23" s="18">
        <f t="shared" si="0"/>
        <v>1404884.1800000002</v>
      </c>
      <c r="F23" s="12">
        <v>1270891.03</v>
      </c>
      <c r="G23" s="12">
        <v>1270891.03</v>
      </c>
      <c r="H23" s="20">
        <f t="shared" si="1"/>
        <v>133993.15000000014</v>
      </c>
    </row>
    <row r="24" spans="2:8" ht="12" customHeight="1" x14ac:dyDescent="0.2">
      <c r="B24" s="9" t="s">
        <v>28</v>
      </c>
      <c r="C24" s="12">
        <v>712600.12</v>
      </c>
      <c r="D24" s="13">
        <v>-352969.78</v>
      </c>
      <c r="E24" s="18">
        <f t="shared" si="0"/>
        <v>359630.33999999997</v>
      </c>
      <c r="F24" s="12">
        <v>330976.62</v>
      </c>
      <c r="G24" s="12">
        <v>330976.62</v>
      </c>
      <c r="H24" s="20">
        <f t="shared" si="1"/>
        <v>28653.719999999972</v>
      </c>
    </row>
    <row r="25" spans="2:8" ht="12" customHeight="1" x14ac:dyDescent="0.2">
      <c r="B25" s="9" t="s">
        <v>29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2">
      <c r="B26" s="9" t="s">
        <v>30</v>
      </c>
      <c r="C26" s="12">
        <v>1509260.7</v>
      </c>
      <c r="D26" s="13">
        <v>-313652.07</v>
      </c>
      <c r="E26" s="18">
        <f t="shared" si="0"/>
        <v>1195608.6299999999</v>
      </c>
      <c r="F26" s="12">
        <v>1077283.54</v>
      </c>
      <c r="G26" s="12">
        <v>1077283.54</v>
      </c>
      <c r="H26" s="20">
        <f t="shared" si="1"/>
        <v>118325.08999999985</v>
      </c>
    </row>
    <row r="27" spans="2:8" ht="20.100000000000001" customHeight="1" x14ac:dyDescent="0.2">
      <c r="B27" s="6" t="s">
        <v>31</v>
      </c>
      <c r="C27" s="16">
        <f>SUM(C28:C36)</f>
        <v>24402656</v>
      </c>
      <c r="D27" s="16">
        <f>SUM(D28:D36)</f>
        <v>-9965912.75</v>
      </c>
      <c r="E27" s="16">
        <f>D27+C27</f>
        <v>14436743.25</v>
      </c>
      <c r="F27" s="16">
        <f>SUM(F28:F36)</f>
        <v>13687417</v>
      </c>
      <c r="G27" s="16">
        <f>SUM(G28:G36)</f>
        <v>13556119.35</v>
      </c>
      <c r="H27" s="16">
        <f t="shared" si="1"/>
        <v>749326.25</v>
      </c>
    </row>
    <row r="28" spans="2:8" x14ac:dyDescent="0.2">
      <c r="B28" s="9" t="s">
        <v>32</v>
      </c>
      <c r="C28" s="12">
        <v>6761226.1500000004</v>
      </c>
      <c r="D28" s="13">
        <v>-2460514.16</v>
      </c>
      <c r="E28" s="18">
        <f t="shared" ref="E28:E36" si="2">C28+D28</f>
        <v>4300711.99</v>
      </c>
      <c r="F28" s="12">
        <v>4300711.4400000004</v>
      </c>
      <c r="G28" s="12">
        <v>4300711.4400000004</v>
      </c>
      <c r="H28" s="20">
        <f t="shared" si="1"/>
        <v>0.54999999981373549</v>
      </c>
    </row>
    <row r="29" spans="2:8" x14ac:dyDescent="0.2">
      <c r="B29" s="9" t="s">
        <v>33</v>
      </c>
      <c r="C29" s="12">
        <v>110039.87</v>
      </c>
      <c r="D29" s="13">
        <v>95598.37</v>
      </c>
      <c r="E29" s="18">
        <f t="shared" si="2"/>
        <v>205638.24</v>
      </c>
      <c r="F29" s="12">
        <v>205638.16</v>
      </c>
      <c r="G29" s="12">
        <v>205638.16</v>
      </c>
      <c r="H29" s="20">
        <f t="shared" si="1"/>
        <v>7.9999999987194315E-2</v>
      </c>
    </row>
    <row r="30" spans="2:8" ht="12" customHeight="1" x14ac:dyDescent="0.2">
      <c r="B30" s="9" t="s">
        <v>34</v>
      </c>
      <c r="C30" s="12">
        <v>2766094.48</v>
      </c>
      <c r="D30" s="13">
        <v>1157784.8700000001</v>
      </c>
      <c r="E30" s="18">
        <f t="shared" si="2"/>
        <v>3923879.35</v>
      </c>
      <c r="F30" s="12">
        <v>3279525.81</v>
      </c>
      <c r="G30" s="12">
        <v>3232894.81</v>
      </c>
      <c r="H30" s="20">
        <f t="shared" si="1"/>
        <v>644353.54</v>
      </c>
    </row>
    <row r="31" spans="2:8" x14ac:dyDescent="0.2">
      <c r="B31" s="9" t="s">
        <v>35</v>
      </c>
      <c r="C31" s="12">
        <v>863968.14</v>
      </c>
      <c r="D31" s="13">
        <v>-285871.14</v>
      </c>
      <c r="E31" s="18">
        <f t="shared" si="2"/>
        <v>578097</v>
      </c>
      <c r="F31" s="12">
        <v>578096.67000000004</v>
      </c>
      <c r="G31" s="12">
        <v>578096.67000000004</v>
      </c>
      <c r="H31" s="20">
        <f t="shared" si="1"/>
        <v>0.32999999995809048</v>
      </c>
    </row>
    <row r="32" spans="2:8" ht="24" x14ac:dyDescent="0.2">
      <c r="B32" s="9" t="s">
        <v>36</v>
      </c>
      <c r="C32" s="12">
        <v>8293760.2000000002</v>
      </c>
      <c r="D32" s="13">
        <v>-4217784.6399999997</v>
      </c>
      <c r="E32" s="18">
        <f t="shared" si="2"/>
        <v>4075975.5600000005</v>
      </c>
      <c r="F32" s="12">
        <v>4001176.93</v>
      </c>
      <c r="G32" s="12">
        <v>4001176.93</v>
      </c>
      <c r="H32" s="20">
        <f t="shared" si="1"/>
        <v>74798.630000000354</v>
      </c>
    </row>
    <row r="33" spans="2:8" x14ac:dyDescent="0.2">
      <c r="B33" s="9" t="s">
        <v>37</v>
      </c>
      <c r="C33" s="12">
        <v>244795.28</v>
      </c>
      <c r="D33" s="13">
        <v>59651.06</v>
      </c>
      <c r="E33" s="18">
        <f t="shared" si="2"/>
        <v>304446.33999999997</v>
      </c>
      <c r="F33" s="12">
        <v>274273.21999999997</v>
      </c>
      <c r="G33" s="12">
        <v>274273.21999999997</v>
      </c>
      <c r="H33" s="20">
        <f t="shared" si="1"/>
        <v>30173.119999999995</v>
      </c>
    </row>
    <row r="34" spans="2:8" x14ac:dyDescent="0.2">
      <c r="B34" s="9" t="s">
        <v>38</v>
      </c>
      <c r="C34" s="12">
        <v>353416.95</v>
      </c>
      <c r="D34" s="13">
        <v>-329165.05</v>
      </c>
      <c r="E34" s="18">
        <f t="shared" si="2"/>
        <v>24251.900000000023</v>
      </c>
      <c r="F34" s="12">
        <v>24251.9</v>
      </c>
      <c r="G34" s="12">
        <v>24251.9</v>
      </c>
      <c r="H34" s="20">
        <f t="shared" si="1"/>
        <v>0</v>
      </c>
    </row>
    <row r="35" spans="2:8" x14ac:dyDescent="0.2">
      <c r="B35" s="9" t="s">
        <v>39</v>
      </c>
      <c r="C35" s="12">
        <v>100000</v>
      </c>
      <c r="D35" s="13">
        <v>-91379.31</v>
      </c>
      <c r="E35" s="18">
        <f t="shared" si="2"/>
        <v>8620.6900000000023</v>
      </c>
      <c r="F35" s="12">
        <v>8620.69</v>
      </c>
      <c r="G35" s="12">
        <v>8620.69</v>
      </c>
      <c r="H35" s="20">
        <f t="shared" si="1"/>
        <v>0</v>
      </c>
    </row>
    <row r="36" spans="2:8" x14ac:dyDescent="0.2">
      <c r="B36" s="9" t="s">
        <v>40</v>
      </c>
      <c r="C36" s="12">
        <v>4909354.93</v>
      </c>
      <c r="D36" s="13">
        <v>-3894232.75</v>
      </c>
      <c r="E36" s="18">
        <f t="shared" si="2"/>
        <v>1015122.1799999997</v>
      </c>
      <c r="F36" s="12">
        <v>1015122.18</v>
      </c>
      <c r="G36" s="12">
        <v>930455.53</v>
      </c>
      <c r="H36" s="20">
        <f t="shared" si="1"/>
        <v>0</v>
      </c>
    </row>
    <row r="37" spans="2:8" ht="20.100000000000001" customHeight="1" x14ac:dyDescent="0.2">
      <c r="B37" s="7" t="s">
        <v>41</v>
      </c>
      <c r="C37" s="16">
        <f>SUM(C38:C46)</f>
        <v>11812132.41</v>
      </c>
      <c r="D37" s="16">
        <f>SUM(D38:D46)</f>
        <v>1442413.8800000004</v>
      </c>
      <c r="E37" s="16">
        <f>C37+D37</f>
        <v>13254546.290000001</v>
      </c>
      <c r="F37" s="16">
        <f>SUM(F38:F46)</f>
        <v>13244893.379999999</v>
      </c>
      <c r="G37" s="16">
        <f>SUM(G38:G46)</f>
        <v>12738847.449999999</v>
      </c>
      <c r="H37" s="16">
        <f t="shared" si="1"/>
        <v>9652.9100000020117</v>
      </c>
    </row>
    <row r="38" spans="2:8" ht="12" customHeight="1" x14ac:dyDescent="0.2">
      <c r="B38" s="9" t="s">
        <v>42</v>
      </c>
      <c r="C38" s="12">
        <v>0</v>
      </c>
      <c r="D38" s="13">
        <v>0</v>
      </c>
      <c r="E38" s="18">
        <f t="shared" ref="E38:E79" si="3">C38+D38</f>
        <v>0</v>
      </c>
      <c r="F38" s="12">
        <v>0</v>
      </c>
      <c r="G38" s="12">
        <v>0</v>
      </c>
      <c r="H38" s="20">
        <f t="shared" si="1"/>
        <v>0</v>
      </c>
    </row>
    <row r="39" spans="2:8" ht="12" customHeight="1" x14ac:dyDescent="0.2">
      <c r="B39" s="9" t="s">
        <v>43</v>
      </c>
      <c r="C39" s="12">
        <v>9141508.25</v>
      </c>
      <c r="D39" s="13">
        <v>-2118471.59</v>
      </c>
      <c r="E39" s="18">
        <f t="shared" si="3"/>
        <v>7023036.6600000001</v>
      </c>
      <c r="F39" s="12">
        <v>7023036.6600000001</v>
      </c>
      <c r="G39" s="12">
        <v>6516990.7300000004</v>
      </c>
      <c r="H39" s="20">
        <f t="shared" si="1"/>
        <v>0</v>
      </c>
    </row>
    <row r="40" spans="2:8" ht="12" customHeight="1" x14ac:dyDescent="0.2">
      <c r="B40" s="9" t="s">
        <v>44</v>
      </c>
      <c r="C40" s="12">
        <v>0</v>
      </c>
      <c r="D40" s="13">
        <v>0</v>
      </c>
      <c r="E40" s="18">
        <f t="shared" si="3"/>
        <v>0</v>
      </c>
      <c r="F40" s="12">
        <v>0</v>
      </c>
      <c r="G40" s="12">
        <v>0</v>
      </c>
      <c r="H40" s="20">
        <f t="shared" si="1"/>
        <v>0</v>
      </c>
    </row>
    <row r="41" spans="2:8" ht="12" customHeight="1" x14ac:dyDescent="0.2">
      <c r="B41" s="9" t="s">
        <v>45</v>
      </c>
      <c r="C41" s="12">
        <v>0</v>
      </c>
      <c r="D41" s="13">
        <v>0</v>
      </c>
      <c r="E41" s="18">
        <f t="shared" si="3"/>
        <v>0</v>
      </c>
      <c r="F41" s="12">
        <v>0</v>
      </c>
      <c r="G41" s="12">
        <v>0</v>
      </c>
      <c r="H41" s="20">
        <f t="shared" ref="H41:H72" si="4">E41-F41</f>
        <v>0</v>
      </c>
    </row>
    <row r="42" spans="2:8" ht="12" customHeight="1" x14ac:dyDescent="0.2">
      <c r="B42" s="9" t="s">
        <v>46</v>
      </c>
      <c r="C42" s="12">
        <v>2670624.16</v>
      </c>
      <c r="D42" s="13">
        <v>3560885.47</v>
      </c>
      <c r="E42" s="18">
        <f t="shared" si="3"/>
        <v>6231509.6300000008</v>
      </c>
      <c r="F42" s="12">
        <v>6221856.7199999997</v>
      </c>
      <c r="G42" s="12">
        <v>6221856.7199999997</v>
      </c>
      <c r="H42" s="20">
        <f t="shared" si="4"/>
        <v>9652.9100000010803</v>
      </c>
    </row>
    <row r="43" spans="2:8" ht="12" customHeight="1" x14ac:dyDescent="0.2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">
      <c r="B45" s="9" t="s">
        <v>49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 x14ac:dyDescent="0.25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">
      <c r="B47" s="6" t="s">
        <v>51</v>
      </c>
      <c r="C47" s="16">
        <f>SUM(C48:C56)</f>
        <v>18787420.550000001</v>
      </c>
      <c r="D47" s="16">
        <f>SUM(D48:D56)</f>
        <v>7880142.1799999997</v>
      </c>
      <c r="E47" s="16">
        <f t="shared" si="3"/>
        <v>26667562.73</v>
      </c>
      <c r="F47" s="16">
        <f>SUM(F48:F56)</f>
        <v>24765416.18</v>
      </c>
      <c r="G47" s="16">
        <f>SUM(G48:G56)</f>
        <v>18337133.68</v>
      </c>
      <c r="H47" s="16">
        <f t="shared" si="4"/>
        <v>1902146.5500000007</v>
      </c>
    </row>
    <row r="48" spans="2:8" x14ac:dyDescent="0.2">
      <c r="B48" s="9" t="s">
        <v>52</v>
      </c>
      <c r="C48" s="12">
        <v>1100000</v>
      </c>
      <c r="D48" s="13">
        <v>-163134.03</v>
      </c>
      <c r="E48" s="18">
        <f t="shared" si="3"/>
        <v>936865.97</v>
      </c>
      <c r="F48" s="12">
        <v>936865.97</v>
      </c>
      <c r="G48" s="12">
        <v>936865.97</v>
      </c>
      <c r="H48" s="20">
        <f t="shared" si="4"/>
        <v>0</v>
      </c>
    </row>
    <row r="49" spans="2:8" x14ac:dyDescent="0.2">
      <c r="B49" s="9" t="s">
        <v>53</v>
      </c>
      <c r="C49" s="12">
        <v>0</v>
      </c>
      <c r="D49" s="13">
        <v>14290</v>
      </c>
      <c r="E49" s="18">
        <f t="shared" si="3"/>
        <v>14290</v>
      </c>
      <c r="F49" s="12">
        <v>14290</v>
      </c>
      <c r="G49" s="12">
        <v>14290</v>
      </c>
      <c r="H49" s="20">
        <f t="shared" si="4"/>
        <v>0</v>
      </c>
    </row>
    <row r="50" spans="2:8" x14ac:dyDescent="0.2">
      <c r="B50" s="9" t="s">
        <v>54</v>
      </c>
      <c r="C50" s="12">
        <v>0</v>
      </c>
      <c r="D50" s="13">
        <v>0</v>
      </c>
      <c r="E50" s="18">
        <f t="shared" si="3"/>
        <v>0</v>
      </c>
      <c r="F50" s="12">
        <v>0</v>
      </c>
      <c r="G50" s="12">
        <v>0</v>
      </c>
      <c r="H50" s="20">
        <f t="shared" si="4"/>
        <v>0</v>
      </c>
    </row>
    <row r="51" spans="2:8" x14ac:dyDescent="0.2">
      <c r="B51" s="9" t="s">
        <v>55</v>
      </c>
      <c r="C51" s="12">
        <v>3000000</v>
      </c>
      <c r="D51" s="13">
        <v>-998362.07</v>
      </c>
      <c r="E51" s="18">
        <f t="shared" si="3"/>
        <v>2001637.9300000002</v>
      </c>
      <c r="F51" s="12">
        <v>1751637.93</v>
      </c>
      <c r="G51" s="12">
        <v>1751637.93</v>
      </c>
      <c r="H51" s="20">
        <f t="shared" si="4"/>
        <v>250000.00000000023</v>
      </c>
    </row>
    <row r="52" spans="2:8" x14ac:dyDescent="0.2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">
      <c r="B53" s="9" t="s">
        <v>57</v>
      </c>
      <c r="C53" s="12">
        <v>14627420.550000001</v>
      </c>
      <c r="D53" s="13">
        <v>8706078.2699999996</v>
      </c>
      <c r="E53" s="18">
        <f t="shared" si="3"/>
        <v>23333498.82</v>
      </c>
      <c r="F53" s="12">
        <v>21681352.27</v>
      </c>
      <c r="G53" s="12">
        <v>15253069.77</v>
      </c>
      <c r="H53" s="20">
        <f t="shared" si="4"/>
        <v>1652146.5500000007</v>
      </c>
    </row>
    <row r="54" spans="2:8" x14ac:dyDescent="0.2">
      <c r="B54" s="9" t="s">
        <v>58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">
      <c r="B55" s="9" t="s">
        <v>59</v>
      </c>
      <c r="C55" s="12">
        <v>0</v>
      </c>
      <c r="D55" s="13">
        <v>0</v>
      </c>
      <c r="E55" s="18">
        <f t="shared" si="3"/>
        <v>0</v>
      </c>
      <c r="F55" s="12">
        <v>0</v>
      </c>
      <c r="G55" s="12">
        <v>0</v>
      </c>
      <c r="H55" s="20">
        <f t="shared" si="4"/>
        <v>0</v>
      </c>
    </row>
    <row r="56" spans="2:8" x14ac:dyDescent="0.2">
      <c r="B56" s="9" t="s">
        <v>60</v>
      </c>
      <c r="C56" s="12">
        <v>60000</v>
      </c>
      <c r="D56" s="13">
        <v>321270.01</v>
      </c>
      <c r="E56" s="18">
        <f t="shared" si="3"/>
        <v>381270.01</v>
      </c>
      <c r="F56" s="12">
        <v>381270.01</v>
      </c>
      <c r="G56" s="12">
        <v>381270.01</v>
      </c>
      <c r="H56" s="20">
        <f t="shared" si="4"/>
        <v>0</v>
      </c>
    </row>
    <row r="57" spans="2:8" ht="20.100000000000001" customHeight="1" x14ac:dyDescent="0.2">
      <c r="B57" s="6" t="s">
        <v>61</v>
      </c>
      <c r="C57" s="16">
        <f>SUM(C58:C60)</f>
        <v>30498135.25</v>
      </c>
      <c r="D57" s="16">
        <f>SUM(D58:D60)</f>
        <v>31206942.43</v>
      </c>
      <c r="E57" s="16">
        <f t="shared" si="3"/>
        <v>61705077.68</v>
      </c>
      <c r="F57" s="16">
        <f>SUM(F58:F60)</f>
        <v>26269285.560000002</v>
      </c>
      <c r="G57" s="16">
        <f>SUM(G58:G60)</f>
        <v>26269285.560000002</v>
      </c>
      <c r="H57" s="16">
        <f t="shared" si="4"/>
        <v>35435792.119999997</v>
      </c>
    </row>
    <row r="58" spans="2:8" x14ac:dyDescent="0.2">
      <c r="B58" s="9" t="s">
        <v>62</v>
      </c>
      <c r="C58" s="12">
        <v>10907754.43</v>
      </c>
      <c r="D58" s="13">
        <v>41728582.219999999</v>
      </c>
      <c r="E58" s="18">
        <f t="shared" si="3"/>
        <v>52636336.649999999</v>
      </c>
      <c r="F58" s="12">
        <v>20767839.91</v>
      </c>
      <c r="G58" s="12">
        <v>20767839.91</v>
      </c>
      <c r="H58" s="20">
        <f t="shared" si="4"/>
        <v>31868496.739999998</v>
      </c>
    </row>
    <row r="59" spans="2:8" x14ac:dyDescent="0.2">
      <c r="B59" s="9" t="s">
        <v>63</v>
      </c>
      <c r="C59" s="12">
        <v>19590380.82</v>
      </c>
      <c r="D59" s="13">
        <v>-10521639.789999999</v>
      </c>
      <c r="E59" s="18">
        <f t="shared" si="3"/>
        <v>9068741.0300000012</v>
      </c>
      <c r="F59" s="12">
        <v>5501445.6500000004</v>
      </c>
      <c r="G59" s="12">
        <v>5501445.6500000004</v>
      </c>
      <c r="H59" s="18">
        <f t="shared" si="4"/>
        <v>3567295.3800000008</v>
      </c>
    </row>
    <row r="60" spans="2:8" x14ac:dyDescent="0.2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25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75" thickBot="1" x14ac:dyDescent="0.25">
      <c r="B81" s="8" t="s">
        <v>85</v>
      </c>
      <c r="C81" s="22">
        <f>SUM(C73,C69,C61,C57,C47,C27,C37,C17,C9)</f>
        <v>115664745.33</v>
      </c>
      <c r="D81" s="22">
        <f>SUM(D73,D69,D61,D57,D47,D37,D27,D17,D9)</f>
        <v>31193050.280000001</v>
      </c>
      <c r="E81" s="22">
        <f>C81+D81</f>
        <v>146857795.61000001</v>
      </c>
      <c r="F81" s="22">
        <f>SUM(F73,F69,F61,F57,F47,F37,F17,F27,F9)</f>
        <v>108228414.95</v>
      </c>
      <c r="G81" s="22">
        <f>SUM(G73,G69,G61,G57,G47,G37,G27,G17,G9)</f>
        <v>98197448.50999999</v>
      </c>
      <c r="H81" s="22">
        <f t="shared" si="5"/>
        <v>38629380.660000011</v>
      </c>
    </row>
    <row r="83" spans="2:8" s="23" customFormat="1" ht="12.75" x14ac:dyDescent="0.2">
      <c r="B83" s="42" t="s">
        <v>88</v>
      </c>
      <c r="C83" s="41"/>
      <c r="D83" s="41"/>
    </row>
    <row r="84" spans="2:8" s="23" customFormat="1" x14ac:dyDescent="0.2">
      <c r="B84" s="41"/>
      <c r="C84" s="41"/>
      <c r="D84" s="41"/>
    </row>
    <row r="85" spans="2:8" s="23" customFormat="1" x14ac:dyDescent="0.2">
      <c r="B85" s="41"/>
      <c r="C85" s="41"/>
      <c r="D85" s="41"/>
    </row>
    <row r="86" spans="2:8" s="23" customFormat="1" x14ac:dyDescent="0.2">
      <c r="B86" s="41"/>
      <c r="C86" s="41"/>
      <c r="D86" s="41"/>
    </row>
    <row r="87" spans="2:8" s="23" customFormat="1" ht="12.75" x14ac:dyDescent="0.2">
      <c r="B87" s="42" t="s">
        <v>89</v>
      </c>
      <c r="C87" s="42"/>
      <c r="D87" s="42" t="s">
        <v>89</v>
      </c>
    </row>
    <row r="88" spans="2:8" s="23" customFormat="1" ht="12.75" x14ac:dyDescent="0.2">
      <c r="B88" s="42" t="s">
        <v>90</v>
      </c>
      <c r="C88" s="42"/>
      <c r="D88" s="42" t="s">
        <v>91</v>
      </c>
    </row>
    <row r="89" spans="2:8" s="23" customFormat="1" ht="12.75" x14ac:dyDescent="0.2">
      <c r="B89" s="42" t="s">
        <v>92</v>
      </c>
      <c r="C89" s="42"/>
      <c r="D89" s="42" t="s">
        <v>93</v>
      </c>
    </row>
    <row r="90" spans="2:8" s="23" customFormat="1" ht="12.75" x14ac:dyDescent="0.2">
      <c r="B90" s="43"/>
      <c r="C90" s="43"/>
      <c r="D90" s="43"/>
    </row>
    <row r="91" spans="2:8" s="23" customFormat="1" x14ac:dyDescent="0.2"/>
    <row r="92" spans="2:8" s="23" customFormat="1" x14ac:dyDescent="0.2"/>
    <row r="93" spans="2:8" s="23" customFormat="1" x14ac:dyDescent="0.2"/>
    <row r="94" spans="2:8" s="23" customFormat="1" x14ac:dyDescent="0.2"/>
    <row r="95" spans="2:8" s="23" customFormat="1" x14ac:dyDescent="0.2"/>
    <row r="96" spans="2:8" s="23" customFormat="1" x14ac:dyDescent="0.2"/>
    <row r="97" s="23" customFormat="1" x14ac:dyDescent="0.2"/>
    <row r="98" s="23" customFormat="1" x14ac:dyDescent="0.2"/>
    <row r="99" s="23" customFormat="1" x14ac:dyDescent="0.2"/>
    <row r="100" s="23" customFormat="1" x14ac:dyDescent="0.2"/>
    <row r="101" s="23" customFormat="1" x14ac:dyDescent="0.2"/>
    <row r="102" s="23" customFormat="1" x14ac:dyDescent="0.2"/>
    <row r="103" s="23" customFormat="1" x14ac:dyDescent="0.2"/>
    <row r="104" s="23" customFormat="1" x14ac:dyDescent="0.2"/>
    <row r="105" s="23" customFormat="1" x14ac:dyDescent="0.2"/>
    <row r="106" s="23" customFormat="1" x14ac:dyDescent="0.2"/>
    <row r="107" s="23" customFormat="1" x14ac:dyDescent="0.2"/>
    <row r="108" s="23" customFormat="1" x14ac:dyDescent="0.2"/>
    <row r="109" s="23" customFormat="1" x14ac:dyDescent="0.2"/>
    <row r="110" s="23" customFormat="1" x14ac:dyDescent="0.2"/>
    <row r="111" s="23" customFormat="1" x14ac:dyDescent="0.2"/>
    <row r="112" s="23" customFormat="1" x14ac:dyDescent="0.2"/>
    <row r="113" s="23" customFormat="1" x14ac:dyDescent="0.2"/>
    <row r="114" s="23" customFormat="1" x14ac:dyDescent="0.2"/>
    <row r="115" s="23" customFormat="1" x14ac:dyDescent="0.2"/>
    <row r="116" s="23" customFormat="1" x14ac:dyDescent="0.2"/>
    <row r="117" s="23" customFormat="1" x14ac:dyDescent="0.2"/>
    <row r="118" s="23" customFormat="1" x14ac:dyDescent="0.2"/>
    <row r="119" s="23" customFormat="1" x14ac:dyDescent="0.2"/>
    <row r="120" s="23" customFormat="1" x14ac:dyDescent="0.2"/>
    <row r="121" s="23" customFormat="1" x14ac:dyDescent="0.2"/>
    <row r="122" s="23" customFormat="1" x14ac:dyDescent="0.2"/>
    <row r="123" s="23" customFormat="1" x14ac:dyDescent="0.2"/>
    <row r="124" s="23" customFormat="1" x14ac:dyDescent="0.2"/>
    <row r="125" s="23" customFormat="1" x14ac:dyDescent="0.2"/>
    <row r="126" s="23" customFormat="1" x14ac:dyDescent="0.2"/>
    <row r="127" s="23" customFormat="1" x14ac:dyDescent="0.2"/>
    <row r="128" s="23" customFormat="1" x14ac:dyDescent="0.2"/>
    <row r="129" s="23" customFormat="1" x14ac:dyDescent="0.2"/>
    <row r="130" s="23" customFormat="1" x14ac:dyDescent="0.2"/>
    <row r="131" s="23" customFormat="1" x14ac:dyDescent="0.2"/>
    <row r="132" s="23" customFormat="1" x14ac:dyDescent="0.2"/>
    <row r="133" s="23" customFormat="1" x14ac:dyDescent="0.2"/>
    <row r="134" s="23" customFormat="1" x14ac:dyDescent="0.2"/>
    <row r="135" s="23" customFormat="1" x14ac:dyDescent="0.2"/>
    <row r="136" s="23" customFormat="1" x14ac:dyDescent="0.2"/>
    <row r="137" s="23" customFormat="1" x14ac:dyDescent="0.2"/>
    <row r="138" s="23" customFormat="1" x14ac:dyDescent="0.2"/>
    <row r="139" s="23" customFormat="1" x14ac:dyDescent="0.2"/>
    <row r="140" s="23" customFormat="1" x14ac:dyDescent="0.2"/>
    <row r="141" s="23" customFormat="1" x14ac:dyDescent="0.2"/>
    <row r="142" s="23" customFormat="1" x14ac:dyDescent="0.2"/>
    <row r="143" s="23" customFormat="1" x14ac:dyDescent="0.2"/>
    <row r="144" s="23" customFormat="1" x14ac:dyDescent="0.2"/>
    <row r="145" s="23" customFormat="1" x14ac:dyDescent="0.2"/>
    <row r="146" s="23" customFormat="1" x14ac:dyDescent="0.2"/>
    <row r="147" s="23" customFormat="1" x14ac:dyDescent="0.2"/>
    <row r="148" s="23" customFormat="1" x14ac:dyDescent="0.2"/>
    <row r="149" s="23" customFormat="1" x14ac:dyDescent="0.2"/>
    <row r="150" s="23" customFormat="1" x14ac:dyDescent="0.2"/>
    <row r="151" s="23" customFormat="1" x14ac:dyDescent="0.2"/>
    <row r="152" s="23" customFormat="1" x14ac:dyDescent="0.2"/>
    <row r="153" s="23" customFormat="1" x14ac:dyDescent="0.2"/>
    <row r="154" s="23" customFormat="1" x14ac:dyDescent="0.2"/>
    <row r="155" s="23" customFormat="1" x14ac:dyDescent="0.2"/>
    <row r="156" s="23" customFormat="1" x14ac:dyDescent="0.2"/>
    <row r="157" s="23" customFormat="1" x14ac:dyDescent="0.2"/>
    <row r="158" s="23" customFormat="1" x14ac:dyDescent="0.2"/>
    <row r="159" s="23" customFormat="1" x14ac:dyDescent="0.2"/>
    <row r="160" s="23" customFormat="1" x14ac:dyDescent="0.2"/>
    <row r="161" s="23" customFormat="1" x14ac:dyDescent="0.2"/>
    <row r="162" s="23" customFormat="1" x14ac:dyDescent="0.2"/>
    <row r="163" s="23" customFormat="1" x14ac:dyDescent="0.2"/>
    <row r="164" s="23" customFormat="1" x14ac:dyDescent="0.2"/>
    <row r="165" s="23" customFormat="1" x14ac:dyDescent="0.2"/>
    <row r="166" s="23" customFormat="1" x14ac:dyDescent="0.2"/>
    <row r="167" s="23" customFormat="1" x14ac:dyDescent="0.2"/>
    <row r="168" s="23" customFormat="1" x14ac:dyDescent="0.2"/>
    <row r="169" s="23" customFormat="1" x14ac:dyDescent="0.2"/>
    <row r="170" s="23" customFormat="1" x14ac:dyDescent="0.2"/>
    <row r="171" s="23" customFormat="1" x14ac:dyDescent="0.2"/>
    <row r="172" s="23" customFormat="1" x14ac:dyDescent="0.2"/>
    <row r="173" s="23" customFormat="1" x14ac:dyDescent="0.2"/>
    <row r="174" s="23" customFormat="1" x14ac:dyDescent="0.2"/>
    <row r="175" s="23" customFormat="1" x14ac:dyDescent="0.2"/>
    <row r="176" s="23" customFormat="1" x14ac:dyDescent="0.2"/>
    <row r="177" s="23" customFormat="1" x14ac:dyDescent="0.2"/>
    <row r="178" s="23" customFormat="1" x14ac:dyDescent="0.2"/>
    <row r="179" s="23" customFormat="1" x14ac:dyDescent="0.2"/>
    <row r="180" s="23" customFormat="1" x14ac:dyDescent="0.2"/>
    <row r="181" s="23" customFormat="1" x14ac:dyDescent="0.2"/>
    <row r="182" s="23" customFormat="1" x14ac:dyDescent="0.2"/>
    <row r="183" s="23" customFormat="1" x14ac:dyDescent="0.2"/>
    <row r="184" s="23" customFormat="1" x14ac:dyDescent="0.2"/>
    <row r="185" s="23" customFormat="1" x14ac:dyDescent="0.2"/>
    <row r="186" s="23" customFormat="1" x14ac:dyDescent="0.2"/>
    <row r="187" s="23" customFormat="1" x14ac:dyDescent="0.2"/>
    <row r="188" s="23" customFormat="1" x14ac:dyDescent="0.2"/>
    <row r="189" s="23" customFormat="1" x14ac:dyDescent="0.2"/>
    <row r="190" s="23" customFormat="1" x14ac:dyDescent="0.2"/>
    <row r="191" s="23" customFormat="1" x14ac:dyDescent="0.2"/>
    <row r="192" s="23" customFormat="1" x14ac:dyDescent="0.2"/>
    <row r="193" s="23" customFormat="1" x14ac:dyDescent="0.2"/>
    <row r="194" s="23" customFormat="1" x14ac:dyDescent="0.2"/>
    <row r="195" s="23" customFormat="1" x14ac:dyDescent="0.2"/>
    <row r="196" s="23" customFormat="1" x14ac:dyDescent="0.2"/>
    <row r="197" s="23" customFormat="1" x14ac:dyDescent="0.2"/>
    <row r="198" s="23" customFormat="1" x14ac:dyDescent="0.2"/>
    <row r="199" s="23" customFormat="1" x14ac:dyDescent="0.2"/>
    <row r="200" s="23" customFormat="1" x14ac:dyDescent="0.2"/>
    <row r="201" s="23" customFormat="1" x14ac:dyDescent="0.2"/>
    <row r="202" s="23" customFormat="1" x14ac:dyDescent="0.2"/>
    <row r="203" s="23" customFormat="1" x14ac:dyDescent="0.2"/>
    <row r="204" s="23" customFormat="1" x14ac:dyDescent="0.2"/>
    <row r="205" s="23" customFormat="1" x14ac:dyDescent="0.2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9055118110236221" right="0.70866141732283472" top="0.74803149606299213" bottom="0.74803149606299213" header="0.31496062992125984" footer="0.31496062992125984"/>
  <pageSetup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 Administracion</cp:lastModifiedBy>
  <cp:lastPrinted>2025-01-29T14:39:41Z</cp:lastPrinted>
  <dcterms:created xsi:type="dcterms:W3CDTF">2019-12-04T16:22:52Z</dcterms:created>
  <dcterms:modified xsi:type="dcterms:W3CDTF">2025-01-29T14:39:50Z</dcterms:modified>
</cp:coreProperties>
</file>